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8\04-06 MSF INF TRIM 2018\"/>
    </mc:Choice>
  </mc:AlternateContent>
  <bookViews>
    <workbookView xWindow="0" yWindow="0" windowWidth="17040" windowHeight="9570" tabRatio="863" activeTab="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52" i="59" l="1"/>
  <c r="D60" i="59"/>
  <c r="E60" i="59"/>
  <c r="C60" i="59"/>
  <c r="D5" i="64"/>
  <c r="D8" i="63"/>
  <c r="D6" i="63"/>
  <c r="D15" i="63"/>
  <c r="D21" i="63" l="1"/>
  <c r="C79" i="62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A3" i="65"/>
  <c r="A1" i="65"/>
  <c r="D26" i="64" l="1"/>
  <c r="D7" i="64"/>
  <c r="D35" i="64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<sst xmlns="http://schemas.openxmlformats.org/spreadsheetml/2006/main" count="872" uniqueCount="632">
  <si>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</si>
  <si>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</si>
  <si>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</si>
  <si>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</si>
  <si>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</si>
  <si>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</si>
  <si>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</si>
  <si>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</si>
  <si>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</si>
  <si>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</si>
  <si>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</si>
  <si>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</si>
  <si>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</si>
  <si>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</si>
  <si>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</si>
  <si>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</si>
  <si>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</si>
  <si>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</si>
  <si>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</si>
  <si>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</si>
  <si>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</si>
  <si>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</si>
  <si>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</si>
  <si>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</si>
  <si>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</si>
  <si>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</si>
  <si>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</si>
  <si>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</si>
  <si>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</si>
  <si>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</si>
  <si>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</si>
  <si>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</si>
  <si>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</si>
  <si>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</si>
  <si>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</si>
  <si>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</si>
  <si>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</si>
  <si>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</si>
  <si>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</si>
  <si>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</si>
  <si>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</si>
  <si>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</si>
  <si>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</si>
  <si>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</si>
  <si>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</si>
  <si>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</si>
  <si>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</si>
  <si>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</si>
  <si>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</si>
  <si>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</si>
  <si>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</si>
  <si>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</si>
  <si>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</si>
  <si>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</si>
  <si>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</si>
  <si>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</si>
  <si>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</si>
  <si>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</si>
  <si>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</si>
  <si>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</si>
  <si>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</si>
  <si>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</si>
  <si>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</si>
  <si>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</si>
  <si>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</si>
  <si>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</si>
  <si>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</si>
  <si>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</si>
  <si>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</si>
  <si>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</si>
  <si>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</si>
  <si>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</si>
  <si>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</si>
  <si>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</si>
  <si>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</si>
  <si>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</si>
  <si>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</si>
  <si>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</si>
  <si>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</si>
  <si>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</si>
  <si>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</si>
  <si>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</si>
  <si>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</si>
  <si>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</si>
  <si>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</si>
  <si>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</si>
  <si>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</si>
  <si>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</si>
  <si>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</si>
  <si>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</si>
  <si>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</si>
  <si>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</si>
  <si>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</si>
  <si>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</si>
  <si>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</si>
  <si>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</si>
  <si>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</si>
  <si>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</si>
  <si>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</si>
  <si>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</si>
  <si>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</si>
  <si>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</si>
  <si>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</si>
  <si>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</si>
  <si>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</si>
  <si>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</si>
  <si>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</si>
  <si>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</si>
  <si>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</si>
  <si>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</si>
  <si>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</si>
  <si>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</si>
  <si>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</si>
  <si>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</si>
  <si>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</si>
  <si>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</si>
  <si>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</si>
  <si>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</si>
  <si>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</si>
  <si>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</si>
  <si>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</si>
  <si>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</si>
  <si>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</si>
  <si>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</si>
  <si>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</si>
  <si>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</si>
  <si>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</si>
  <si>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</si>
  <si>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</si>
  <si>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</si>
  <si>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</si>
  <si>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</si>
  <si>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</si>
  <si>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</si>
  <si>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</si>
  <si>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</si>
  <si>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</si>
  <si>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</si>
  <si>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</si>
  <si>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</si>
  <si>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</si>
  <si>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</si>
  <si>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</si>
  <si>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</si>
  <si>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</si>
  <si>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</si>
  <si>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</si>
  <si>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</si>
  <si>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</si>
  <si>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</si>
  <si>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</si>
  <si>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</si>
  <si>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</si>
  <si>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</si>
  <si>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</si>
  <si>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</si>
  <si>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</si>
  <si>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</si>
  <si>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</si>
  <si>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</si>
  <si>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</si>
  <si>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</si>
  <si>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</si>
  <si>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</si>
  <si>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</si>
  <si>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</si>
  <si>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</si>
  <si>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</si>
  <si>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</si>
  <si>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</si>
  <si>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</si>
  <si>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</si>
  <si>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</si>
  <si>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</si>
  <si>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</si>
  <si>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</si>
  <si>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</si>
  <si>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</si>
  <si>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</si>
  <si>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</si>
  <si>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</si>
  <si>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</si>
  <si>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</si>
  <si>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</si>
  <si>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</si>
  <si>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</si>
  <si>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</si>
  <si>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</si>
  <si>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</si>
  <si>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</si>
  <si>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</si>
  <si>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</si>
  <si>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</si>
  <si>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</si>
  <si>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</si>
  <si>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</si>
  <si>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</si>
  <si>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</si>
  <si>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</si>
  <si>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</si>
  <si>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</si>
  <si>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</si>
  <si>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</si>
  <si>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</si>
  <si>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</si>
  <si>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</si>
  <si>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</si>
  <si>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</si>
  <si>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</si>
  <si>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</si>
  <si>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</si>
  <si>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</si>
  <si>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</si>
  <si>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</si>
  <si>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</si>
  <si>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</si>
  <si>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</si>
  <si>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</si>
  <si>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</si>
  <si>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</si>
  <si>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</si>
  <si>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</si>
  <si>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</si>
  <si>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</si>
  <si>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</si>
  <si>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</si>
  <si>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</si>
  <si>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</si>
  <si>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</si>
  <si>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</si>
  <si>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</si>
  <si>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</si>
  <si>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</si>
  <si>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</si>
  <si>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</si>
  <si>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</si>
  <si>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</si>
  <si>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</si>
  <si>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</si>
  <si>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</si>
  <si>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</si>
  <si>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</si>
  <si>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</si>
  <si>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</si>
  <si>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</si>
  <si>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</si>
  <si>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</si>
  <si>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</si>
  <si>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</si>
  <si>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</si>
  <si>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</si>
  <si>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</si>
  <si>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</si>
  <si>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</si>
  <si>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</si>
  <si>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</si>
  <si>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</si>
  <si>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</si>
  <si>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</si>
  <si>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</si>
  <si>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</si>
  <si>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</si>
  <si>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</si>
  <si>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</si>
  <si>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</si>
  <si>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</si>
  <si>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</si>
  <si>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</si>
  <si>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</si>
  <si>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</si>
  <si>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</si>
  <si>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</si>
  <si>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</si>
  <si>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</si>
  <si>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</si>
  <si>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</si>
  <si>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</si>
  <si>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</si>
  <si>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</si>
  <si>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</si>
  <si>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</si>
  <si>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</si>
  <si>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</si>
  <si>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</si>
  <si>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</si>
  <si>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</si>
  <si>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</si>
  <si>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</si>
  <si>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</si>
  <si>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</si>
  <si>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</si>
  <si>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</si>
  <si>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</si>
  <si>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</si>
  <si>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</si>
  <si>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</si>
  <si>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</si>
  <si>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</si>
  <si>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</si>
  <si>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</si>
  <si>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</si>
  <si>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</si>
  <si>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</si>
  <si>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</si>
  <si>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</si>
  <si>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</si>
  <si>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</si>
  <si>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</si>
  <si>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</si>
  <si>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</si>
  <si>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</si>
  <si>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</si>
  <si>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</si>
  <si>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</si>
  <si>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</si>
  <si>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</si>
  <si>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</si>
  <si>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</si>
  <si>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</si>
  <si>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</si>
  <si>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</si>
  <si>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</si>
  <si>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</si>
  <si>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</si>
  <si>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</si>
  <si>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</si>
  <si>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</si>
  <si>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</si>
  <si>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</si>
  <si>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</si>
  <si>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</si>
  <si>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</si>
  <si>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</si>
  <si>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</si>
  <si>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</si>
  <si>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</si>
  <si>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</si>
  <si>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</si>
  <si>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</si>
  <si>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</si>
  <si>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</si>
  <si>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</si>
  <si>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</si>
  <si>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</si>
  <si>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</si>
  <si>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</si>
  <si>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</si>
  <si>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</si>
  <si>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</si>
  <si>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</si>
  <si>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</si>
  <si>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</si>
  <si>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</si>
  <si>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</si>
  <si>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</si>
  <si>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</si>
  <si>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</si>
  <si>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</si>
  <si>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</si>
  <si>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</si>
  <si>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</si>
  <si>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</si>
  <si>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</si>
  <si>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</si>
  <si>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</si>
  <si>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</si>
  <si>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</si>
  <si>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</si>
  <si>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</si>
  <si>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</si>
  <si>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</si>
  <si>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</si>
  <si>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</si>
  <si>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</si>
  <si>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</si>
  <si>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</si>
  <si>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</si>
  <si>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</si>
  <si>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</si>
  <si>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</si>
  <si>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</si>
  <si>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</si>
  <si>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</si>
  <si>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</si>
  <si>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</si>
  <si>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</si>
  <si>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</si>
  <si>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</si>
  <si>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</si>
  <si>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</si>
  <si>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</si>
  <si>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</si>
  <si>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</si>
  <si>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</si>
  <si>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</si>
  <si>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</si>
  <si>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</si>
  <si>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</si>
  <si>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</si>
  <si>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</si>
  <si>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</si>
  <si>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</si>
  <si>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</si>
  <si>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</si>
  <si>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</si>
  <si>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</si>
  <si>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</si>
  <si>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</si>
  <si>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</si>
  <si>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</si>
  <si>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</si>
  <si>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</si>
  <si>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</si>
  <si>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</si>
  <si>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</si>
  <si>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</si>
  <si>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</si>
  <si>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</si>
  <si>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</si>
  <si>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</si>
  <si>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</si>
  <si>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</si>
  <si>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</si>
  <si>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</si>
  <si>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</si>
  <si>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</si>
  <si>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</si>
  <si>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</si>
  <si>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</si>
  <si>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</si>
  <si>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</si>
  <si>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</si>
  <si>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</si>
  <si>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</si>
  <si>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</si>
  <si>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</si>
  <si>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</si>
  <si>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</si>
  <si>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</si>
  <si>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</si>
  <si>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</si>
  <si>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</si>
  <si>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</si>
  <si>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</si>
  <si>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</si>
  <si>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</si>
  <si>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</si>
  <si>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</si>
  <si>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</si>
  <si>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</si>
  <si>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</si>
  <si>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</si>
  <si>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</si>
  <si>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</si>
  <si>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</si>
  <si>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</si>
  <si>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</si>
  <si>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</si>
  <si>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</si>
  <si>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</si>
  <si>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</si>
  <si>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</si>
  <si>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</si>
  <si>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</si>
  <si>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</si>
  <si>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</si>
  <si>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</si>
  <si>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</si>
  <si>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</si>
  <si>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</si>
  <si>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</si>
  <si>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</si>
  <si>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</si>
  <si>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</si>
  <si>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</si>
  <si>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</si>
  <si>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</si>
  <si>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</si>
  <si>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</si>
  <si>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</si>
  <si>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</si>
  <si>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</si>
  <si>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</si>
  <si>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</si>
  <si>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</si>
  <si>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</si>
  <si>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</si>
  <si>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</si>
  <si>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</si>
  <si>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</si>
  <si>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</si>
  <si>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</si>
  <si>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</si>
  <si>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</si>
  <si>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</si>
  <si>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</si>
  <si>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</si>
  <si>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</si>
  <si>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</si>
  <si>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</si>
  <si>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</si>
  <si>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</si>
  <si>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</si>
  <si>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</si>
  <si>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</si>
  <si>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</si>
  <si>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</si>
  <si>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</si>
  <si>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</si>
  <si>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</si>
  <si>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</si>
  <si>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</si>
  <si>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</si>
  <si>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</si>
  <si>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</si>
  <si>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</si>
  <si>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</si>
  <si>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</si>
  <si>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</si>
  <si>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</si>
  <si>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</si>
  <si>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</si>
  <si>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</si>
  <si>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</si>
  <si>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</si>
  <si>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</si>
  <si>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</si>
  <si>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</si>
  <si>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</si>
  <si>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</si>
  <si>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</si>
  <si>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</si>
  <si>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</si>
  <si>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</si>
  <si>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</si>
  <si>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</si>
  <si>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</si>
  <si>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</si>
  <si>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</si>
  <si>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</si>
  <si>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</si>
  <si>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</si>
  <si>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</si>
  <si>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</si>
  <si>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</si>
  <si>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</si>
  <si>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</si>
  <si>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</si>
  <si>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</si>
  <si>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</si>
  <si>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</si>
  <si>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</si>
  <si>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</si>
  <si>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</si>
  <si>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</si>
  <si>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</si>
  <si>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</si>
  <si>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</si>
  <si>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</si>
  <si>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</si>
  <si>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</si>
  <si>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</si>
  <si>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</si>
  <si>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</si>
  <si>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</si>
  <si>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</si>
  <si>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</si>
  <si>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</si>
  <si>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</si>
  <si>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</si>
  <si>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</si>
  <si>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</si>
  <si>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</si>
  <si>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</si>
  <si>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</si>
  <si>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</si>
  <si>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</si>
  <si>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</si>
  <si>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</si>
  <si>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</si>
  <si>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</si>
  <si>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</si>
  <si>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</si>
  <si>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</si>
  <si>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</si>
  <si>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</si>
  <si>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</si>
  <si>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</si>
  <si>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</si>
  <si>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</si>
  <si>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</si>
  <si>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</si>
  <si>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</si>
  <si>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</si>
  <si>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</si>
  <si>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</si>
  <si>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</si>
  <si>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</si>
  <si>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</si>
  <si>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</si>
  <si>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</si>
  <si>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</si>
  <si>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</si>
  <si>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</si>
  <si>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</si>
  <si>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</si>
  <si>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</si>
  <si>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</si>
  <si>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</si>
  <si>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</si>
  <si>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</si>
  <si>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</si>
  <si>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</si>
  <si>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</si>
  <si>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</si>
  <si>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</si>
  <si>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</si>
  <si>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</si>
  <si>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</si>
  <si>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</si>
  <si>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</si>
  <si>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</si>
  <si>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</si>
  <si>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</si>
  <si>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</si>
  <si>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</si>
  <si>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</si>
  <si>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</si>
  <si>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SAN FELIPE</t>
  </si>
  <si>
    <t>Correspondiente del 1 de Enero AL 30 DE JUNIO DEL 2018</t>
  </si>
  <si>
    <t xml:space="preserve">          Bajo protesta de decir verdad declaramos que los Estados Financieros y sus notas, son razonablemente correctos y son responsabilidad del emisor</t>
  </si>
  <si>
    <r>
      <t xml:space="preserve">        </t>
    </r>
    <r>
      <rPr>
        <sz val="9"/>
        <color theme="1"/>
        <rFont val="Verdana"/>
        <family val="2"/>
      </rPr>
      <t xml:space="preserve">  Bajo protesta de decir verdad declaramos que los Estados Financieros y sus notas, son razonablemente correctos y son responsabilidad del emisor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</si>
</sst>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  <font>
      <sz val="5"/>
      <color theme="1"/>
      <name val="Verdana"/>
      <family val="2"/>
    </font>
    <font>
      <sz val="9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6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43" fontId="14" fillId="0" borderId="0" xfId="12" applyFont="1"/>
    <xf numFmtId="43" fontId="14" fillId="0" borderId="0" xfId="9" applyNumberFormat="1" applyFont="1"/>
    <xf numFmtId="4" fontId="14" fillId="0" borderId="0" xfId="8" applyNumberFormat="1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22" fillId="0" borderId="0" xfId="0" applyFont="1" applyAlignment="1">
      <alignment vertical="center"/>
    </xf>
  </cellXfs>
  <cellStyles count="13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76200</xdr:rowOff>
    </xdr:from>
    <xdr:to>
      <xdr:col>2</xdr:col>
      <xdr:colOff>405130</xdr:colOff>
      <xdr:row>45</xdr:row>
      <xdr:rowOff>635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0" y="6419850"/>
          <a:ext cx="6310630" cy="353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148</xdr:row>
      <xdr:rowOff>76200</xdr:rowOff>
    </xdr:from>
    <xdr:to>
      <xdr:col>3</xdr:col>
      <xdr:colOff>243205</xdr:colOff>
      <xdr:row>151</xdr:row>
      <xdr:rowOff>635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0" y="21507450"/>
          <a:ext cx="6310630" cy="353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30" activePane="bottomLeft" state="frozen"/>
      <selection activeCell="A14" sqref="A14:B14"/>
      <selection pane="bottomLeft" sqref="A1:E48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2" t="s">
        <v>628</v>
      </c>
      <c r="B1" s="152"/>
      <c r="C1" s="73"/>
      <c r="D1" s="70" t="s">
        <v>288</v>
      </c>
      <c r="E1" s="71">
        <v>2018</v>
      </c>
    </row>
    <row r="2" spans="1:5" ht="18.95" customHeight="1" x14ac:dyDescent="0.2">
      <c r="A2" s="153" t="s">
        <v>627</v>
      </c>
      <c r="B2" s="153"/>
      <c r="C2" s="93"/>
      <c r="D2" s="70" t="s">
        <v>290</v>
      </c>
      <c r="E2" s="73" t="s">
        <v>291</v>
      </c>
    </row>
    <row r="3" spans="1:5" ht="18.95" customHeight="1" x14ac:dyDescent="0.2">
      <c r="A3" s="154" t="s">
        <v>629</v>
      </c>
      <c r="B3" s="154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0" spans="1:2" x14ac:dyDescent="0.2">
      <c r="A40" s="168" t="s">
        <v>630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opLeftCell="A4" workbookViewId="0">
      <selection activeCell="C16" sqref="C1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8" t="s">
        <v>628</v>
      </c>
      <c r="B1" s="158"/>
      <c r="C1" s="158"/>
      <c r="D1" s="158"/>
    </row>
    <row r="2" spans="1:4" s="94" customFormat="1" ht="18.95" customHeight="1" x14ac:dyDescent="0.25">
      <c r="A2" s="158" t="s">
        <v>624</v>
      </c>
      <c r="B2" s="158"/>
      <c r="C2" s="158"/>
      <c r="D2" s="158"/>
    </row>
    <row r="3" spans="1:4" s="94" customFormat="1" ht="18.95" customHeight="1" x14ac:dyDescent="0.25">
      <c r="A3" s="158" t="s">
        <v>629</v>
      </c>
      <c r="B3" s="158"/>
      <c r="C3" s="158"/>
      <c r="D3" s="158"/>
    </row>
    <row r="4" spans="1:4" s="97" customFormat="1" ht="18.95" customHeight="1" x14ac:dyDescent="0.2">
      <c r="A4" s="159" t="s">
        <v>620</v>
      </c>
      <c r="B4" s="159"/>
      <c r="C4" s="159"/>
      <c r="D4" s="159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>
        <v>329735978.35000002</v>
      </c>
      <c r="D6" s="102">
        <f>+C6</f>
        <v>329735978.35000002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26792980.780000001</v>
      </c>
    </row>
    <row r="16" spans="1:4" x14ac:dyDescent="0.2">
      <c r="A16" s="110"/>
      <c r="B16" s="111" t="s">
        <v>138</v>
      </c>
      <c r="C16" s="112">
        <v>26792980.780000001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302942997.57000005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10" workbookViewId="0">
      <selection activeCell="C5" sqref="C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0" t="s">
        <v>628</v>
      </c>
      <c r="B1" s="160"/>
      <c r="C1" s="160"/>
      <c r="D1" s="160"/>
    </row>
    <row r="2" spans="1:4" s="124" customFormat="1" ht="18.95" customHeight="1" x14ac:dyDescent="0.25">
      <c r="A2" s="160" t="s">
        <v>625</v>
      </c>
      <c r="B2" s="160"/>
      <c r="C2" s="160"/>
      <c r="D2" s="160"/>
    </row>
    <row r="3" spans="1:4" s="124" customFormat="1" ht="18.95" customHeight="1" x14ac:dyDescent="0.25">
      <c r="A3" s="160" t="s">
        <v>629</v>
      </c>
      <c r="B3" s="160"/>
      <c r="C3" s="160"/>
      <c r="D3" s="160"/>
    </row>
    <row r="4" spans="1:4" s="125" customFormat="1" x14ac:dyDescent="0.2">
      <c r="A4" s="161"/>
      <c r="B4" s="161"/>
      <c r="C4" s="161"/>
      <c r="D4" s="161"/>
    </row>
    <row r="5" spans="1:4" x14ac:dyDescent="0.2">
      <c r="A5" s="126" t="s">
        <v>168</v>
      </c>
      <c r="B5" s="127"/>
      <c r="C5" s="128">
        <v>181711471.06</v>
      </c>
      <c r="D5" s="129">
        <f>+C5</f>
        <v>181711471.06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-78717670.059999987</v>
      </c>
    </row>
    <row r="8" spans="1:4" x14ac:dyDescent="0.2">
      <c r="A8" s="110"/>
      <c r="B8" s="135" t="s">
        <v>166</v>
      </c>
      <c r="C8" s="112">
        <v>-81935</v>
      </c>
      <c r="D8" s="136"/>
    </row>
    <row r="9" spans="1:4" x14ac:dyDescent="0.2">
      <c r="A9" s="110"/>
      <c r="B9" s="135" t="s">
        <v>165</v>
      </c>
      <c r="C9" s="112">
        <v>-35000</v>
      </c>
      <c r="D9" s="137"/>
    </row>
    <row r="10" spans="1:4" x14ac:dyDescent="0.2">
      <c r="A10" s="110"/>
      <c r="B10" s="135" t="s">
        <v>164</v>
      </c>
      <c r="C10" s="112">
        <v>-4800</v>
      </c>
      <c r="D10" s="137"/>
    </row>
    <row r="11" spans="1:4" x14ac:dyDescent="0.2">
      <c r="A11" s="110"/>
      <c r="B11" s="135" t="s">
        <v>163</v>
      </c>
      <c r="C11" s="112">
        <v>-1177400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-79665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-73916477.549999997</v>
      </c>
      <c r="D15" s="137"/>
    </row>
    <row r="16" spans="1:4" x14ac:dyDescent="0.2">
      <c r="A16" s="110"/>
      <c r="B16" s="135" t="s">
        <v>158</v>
      </c>
      <c r="C16" s="112">
        <v>-199821.6</v>
      </c>
      <c r="D16" s="137"/>
    </row>
    <row r="17" spans="1:4" x14ac:dyDescent="0.2">
      <c r="A17" s="110"/>
      <c r="B17" s="135" t="s">
        <v>157</v>
      </c>
      <c r="C17" s="112">
        <v>-3222570.91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260429141.12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D27" sqref="D27:F28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7" t="str">
        <f>'Notas a los Edos Financieros'!A1</f>
        <v>MUNICIPIO SAN FELIPE</v>
      </c>
      <c r="B1" s="162"/>
      <c r="C1" s="162"/>
      <c r="D1" s="162"/>
      <c r="E1" s="162"/>
      <c r="F1" s="162"/>
      <c r="G1" s="84" t="s">
        <v>288</v>
      </c>
      <c r="H1" s="85">
        <f>'Notas a los Edos Financieros'!E1</f>
        <v>2018</v>
      </c>
    </row>
    <row r="2" spans="1:10" ht="18.95" customHeight="1" x14ac:dyDescent="0.2">
      <c r="A2" s="157" t="s">
        <v>626</v>
      </c>
      <c r="B2" s="162"/>
      <c r="C2" s="162"/>
      <c r="D2" s="162"/>
      <c r="E2" s="162"/>
      <c r="F2" s="162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3" t="str">
        <f>'Notas a los Edos Financieros'!A3</f>
        <v>Correspondiente del 1 de Enero AL 30 DE JUNIO DEL 2018</v>
      </c>
      <c r="B3" s="164"/>
      <c r="C3" s="164"/>
      <c r="D3" s="164"/>
      <c r="E3" s="164"/>
      <c r="F3" s="164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3845000</v>
      </c>
      <c r="E27" s="91">
        <v>1300000</v>
      </c>
      <c r="F27" s="91">
        <v>2545000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1300000</v>
      </c>
      <c r="E28" s="91">
        <v>3845000</v>
      </c>
      <c r="F28" s="91">
        <v>2545000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3" zoomScaleNormal="100" zoomScaleSheetLayoutView="100" workbookViewId="0">
      <selection activeCell="A19" sqref="A19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5" t="s">
        <v>40</v>
      </c>
      <c r="B5" s="165"/>
      <c r="C5" s="165"/>
      <c r="D5" s="165"/>
      <c r="E5" s="165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6" t="s">
        <v>44</v>
      </c>
      <c r="C10" s="166"/>
      <c r="D10" s="166"/>
      <c r="E10" s="166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6" t="s">
        <v>48</v>
      </c>
      <c r="C12" s="166"/>
      <c r="D12" s="166"/>
      <c r="E12" s="166"/>
    </row>
    <row r="13" spans="1:8" s="11" customFormat="1" ht="26.1" customHeight="1" x14ac:dyDescent="0.2">
      <c r="A13" s="29" t="s">
        <v>49</v>
      </c>
      <c r="B13" s="166" t="s">
        <v>50</v>
      </c>
      <c r="C13" s="166"/>
      <c r="D13" s="166"/>
      <c r="E13" s="166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7" t="s">
        <v>56</v>
      </c>
      <c r="C22" s="167"/>
      <c r="D22" s="167"/>
      <c r="E22" s="167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C147" zoomScaleNormal="100" workbookViewId="0">
      <selection sqref="A1:I154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5" t="s">
        <v>628</v>
      </c>
      <c r="B1" s="156"/>
      <c r="C1" s="156"/>
      <c r="D1" s="156"/>
      <c r="E1" s="156"/>
      <c r="F1" s="156"/>
      <c r="G1" s="70" t="s">
        <v>288</v>
      </c>
      <c r="H1" s="81">
        <v>2018</v>
      </c>
    </row>
    <row r="2" spans="1:8" s="72" customFormat="1" ht="18.95" customHeight="1" x14ac:dyDescent="0.25">
      <c r="A2" s="155" t="s">
        <v>289</v>
      </c>
      <c r="B2" s="156"/>
      <c r="C2" s="156"/>
      <c r="D2" s="156"/>
      <c r="E2" s="156"/>
      <c r="F2" s="156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5" t="s">
        <v>629</v>
      </c>
      <c r="B3" s="156"/>
      <c r="C3" s="156"/>
      <c r="D3" s="156"/>
      <c r="E3" s="156"/>
      <c r="F3" s="156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15607444.810000001</v>
      </c>
    </row>
    <row r="9" spans="1:8" x14ac:dyDescent="0.2">
      <c r="A9" s="78">
        <v>1115</v>
      </c>
      <c r="B9" s="76" t="s">
        <v>295</v>
      </c>
      <c r="C9" s="80">
        <v>12912954.640000001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1.39</v>
      </c>
      <c r="D15" s="80">
        <v>17017.64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4131913.83</v>
      </c>
      <c r="D20" s="80">
        <v>4131913.83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5000</v>
      </c>
      <c r="D21" s="80">
        <v>5000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810726.39</v>
      </c>
      <c r="D22" s="80">
        <v>810726.39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1238991.08</v>
      </c>
      <c r="D23" s="80">
        <v>1238991.08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17463991.530000001</v>
      </c>
      <c r="D25" s="80">
        <v>17463991.530000001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540799838.93999994</v>
      </c>
      <c r="D52" s="80">
        <f t="shared" ref="D52:E52" si="0">SUM(D53:D59)</f>
        <v>0</v>
      </c>
      <c r="E52" s="80">
        <f t="shared" si="0"/>
        <v>-2359840.66</v>
      </c>
    </row>
    <row r="53" spans="1:9" x14ac:dyDescent="0.2">
      <c r="A53" s="78">
        <v>1231</v>
      </c>
      <c r="B53" s="76" t="s">
        <v>329</v>
      </c>
      <c r="C53" s="80">
        <v>44598046.310000002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39132842.219999999</v>
      </c>
      <c r="D55" s="80">
        <v>0</v>
      </c>
      <c r="E55" s="80">
        <v>-2359840.66</v>
      </c>
    </row>
    <row r="56" spans="1:9" x14ac:dyDescent="0.2">
      <c r="A56" s="78">
        <v>1234</v>
      </c>
      <c r="B56" s="76" t="s">
        <v>332</v>
      </c>
      <c r="C56" s="80">
        <v>3740093.71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435183584.39999998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18145272.300000001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52127563.169999994</v>
      </c>
      <c r="D60" s="80">
        <f t="shared" ref="D60:E60" si="1">SUM(D61:D68)</f>
        <v>0</v>
      </c>
      <c r="E60" s="80">
        <f t="shared" si="1"/>
        <v>-26665689.289999999</v>
      </c>
    </row>
    <row r="61" spans="1:9" x14ac:dyDescent="0.2">
      <c r="A61" s="78">
        <v>1241</v>
      </c>
      <c r="B61" s="76" t="s">
        <v>337</v>
      </c>
      <c r="C61" s="80">
        <v>8816592.9600000009</v>
      </c>
      <c r="D61" s="80">
        <v>0</v>
      </c>
      <c r="E61" s="80">
        <v>-3501185.57</v>
      </c>
    </row>
    <row r="62" spans="1:9" x14ac:dyDescent="0.2">
      <c r="A62" s="78">
        <v>1242</v>
      </c>
      <c r="B62" s="76" t="s">
        <v>338</v>
      </c>
      <c r="C62" s="80">
        <v>1711408.86</v>
      </c>
      <c r="D62" s="80">
        <v>0</v>
      </c>
      <c r="E62" s="80">
        <v>-279575.93</v>
      </c>
    </row>
    <row r="63" spans="1:9" x14ac:dyDescent="0.2">
      <c r="A63" s="78">
        <v>1243</v>
      </c>
      <c r="B63" s="76" t="s">
        <v>339</v>
      </c>
      <c r="C63" s="80">
        <v>218737.36</v>
      </c>
      <c r="D63" s="80">
        <v>0</v>
      </c>
      <c r="E63" s="80">
        <v>-5556.88</v>
      </c>
    </row>
    <row r="64" spans="1:9" x14ac:dyDescent="0.2">
      <c r="A64" s="78">
        <v>1244</v>
      </c>
      <c r="B64" s="76" t="s">
        <v>340</v>
      </c>
      <c r="C64" s="80">
        <v>36251763.289999999</v>
      </c>
      <c r="D64" s="80">
        <v>0</v>
      </c>
      <c r="E64" s="80">
        <v>-21152275.77</v>
      </c>
    </row>
    <row r="65" spans="1:9" x14ac:dyDescent="0.2">
      <c r="A65" s="78">
        <v>1245</v>
      </c>
      <c r="B65" s="76" t="s">
        <v>341</v>
      </c>
      <c r="C65" s="80">
        <v>587103.03</v>
      </c>
      <c r="D65" s="80">
        <v>0</v>
      </c>
      <c r="E65" s="80">
        <v>-193414.92</v>
      </c>
    </row>
    <row r="66" spans="1:9" x14ac:dyDescent="0.2">
      <c r="A66" s="78">
        <v>1246</v>
      </c>
      <c r="B66" s="76" t="s">
        <v>342</v>
      </c>
      <c r="C66" s="80">
        <v>3954963.51</v>
      </c>
      <c r="D66" s="80">
        <v>0</v>
      </c>
      <c r="E66" s="80">
        <v>-1331180.22</v>
      </c>
    </row>
    <row r="67" spans="1:9" x14ac:dyDescent="0.2">
      <c r="A67" s="78">
        <v>1247</v>
      </c>
      <c r="B67" s="76" t="s">
        <v>343</v>
      </c>
      <c r="C67" s="80">
        <v>283244.15999999997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303750</v>
      </c>
      <c r="D68" s="80">
        <v>0</v>
      </c>
      <c r="E68" s="80">
        <v>-202500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1263676.03</v>
      </c>
      <c r="D72" s="80">
        <f t="shared" ref="D72:E72" si="2">SUM(D73:D77)</f>
        <v>0</v>
      </c>
      <c r="E72" s="80">
        <f t="shared" si="2"/>
        <v>-4490.93</v>
      </c>
    </row>
    <row r="73" spans="1:9" x14ac:dyDescent="0.2">
      <c r="A73" s="78">
        <v>1251</v>
      </c>
      <c r="B73" s="76" t="s">
        <v>347</v>
      </c>
      <c r="C73" s="80">
        <v>1229900.73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33775.300000000003</v>
      </c>
      <c r="D76" s="80">
        <v>0</v>
      </c>
      <c r="E76" s="80">
        <v>-4490.93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41621.93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41621.93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6429329.29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534790.47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1334523.8700000001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4115.2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423297.02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4132602.73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4" spans="1:8" x14ac:dyDescent="0.2">
      <c r="A144" s="168" t="s">
        <v>631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153" zoomScaleNormal="100" workbookViewId="0">
      <selection activeCell="C166" sqref="C166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3" t="s">
        <v>628</v>
      </c>
      <c r="B1" s="153"/>
      <c r="C1" s="153"/>
      <c r="D1" s="70" t="s">
        <v>288</v>
      </c>
      <c r="E1" s="81">
        <v>2018</v>
      </c>
    </row>
    <row r="2" spans="1:5" s="72" customFormat="1" ht="18.95" customHeight="1" x14ac:dyDescent="0.25">
      <c r="A2" s="153" t="s">
        <v>403</v>
      </c>
      <c r="B2" s="153"/>
      <c r="C2" s="153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3" t="s">
        <v>629</v>
      </c>
      <c r="B3" s="153"/>
      <c r="C3" s="153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27168136.130000003</v>
      </c>
    </row>
    <row r="9" spans="1:5" x14ac:dyDescent="0.2">
      <c r="A9" s="78">
        <v>4110</v>
      </c>
      <c r="B9" s="76" t="s">
        <v>406</v>
      </c>
      <c r="C9" s="80">
        <f>SUM(C10:C17)</f>
        <v>15326873.690000001</v>
      </c>
    </row>
    <row r="10" spans="1:5" x14ac:dyDescent="0.2">
      <c r="A10" s="78">
        <v>4111</v>
      </c>
      <c r="B10" s="76" t="s">
        <v>407</v>
      </c>
      <c r="C10" s="151">
        <v>0</v>
      </c>
    </row>
    <row r="11" spans="1:5" x14ac:dyDescent="0.2">
      <c r="A11" s="78">
        <v>4112</v>
      </c>
      <c r="B11" s="76" t="s">
        <v>408</v>
      </c>
      <c r="C11" s="80">
        <v>14700298.810000001</v>
      </c>
    </row>
    <row r="12" spans="1:5" x14ac:dyDescent="0.2">
      <c r="A12" s="78">
        <v>4113</v>
      </c>
      <c r="B12" s="76" t="s">
        <v>409</v>
      </c>
      <c r="C12" s="80">
        <v>39400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587174.88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5027061.33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5025742.49</v>
      </c>
    </row>
    <row r="30" spans="1:3" x14ac:dyDescent="0.2">
      <c r="A30" s="78">
        <v>4144</v>
      </c>
      <c r="B30" s="76" t="s">
        <v>427</v>
      </c>
      <c r="C30" s="80">
        <v>1248.49</v>
      </c>
    </row>
    <row r="31" spans="1:3" x14ac:dyDescent="0.2">
      <c r="A31" s="78">
        <v>4149</v>
      </c>
      <c r="B31" s="76" t="s">
        <v>428</v>
      </c>
      <c r="C31" s="80">
        <v>70.349999999999994</v>
      </c>
    </row>
    <row r="32" spans="1:3" x14ac:dyDescent="0.2">
      <c r="A32" s="78">
        <v>4150</v>
      </c>
      <c r="B32" s="76" t="s">
        <v>429</v>
      </c>
      <c r="C32" s="80">
        <f>SUM(C33:C36)</f>
        <v>5163324.26</v>
      </c>
    </row>
    <row r="33" spans="1:3" x14ac:dyDescent="0.2">
      <c r="A33" s="78">
        <v>4151</v>
      </c>
      <c r="B33" s="76" t="s">
        <v>430</v>
      </c>
      <c r="C33" s="80">
        <v>1700324.5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3462999.76</v>
      </c>
    </row>
    <row r="37" spans="1:3" x14ac:dyDescent="0.2">
      <c r="A37" s="78">
        <v>4160</v>
      </c>
      <c r="B37" s="76" t="s">
        <v>434</v>
      </c>
      <c r="C37" s="80">
        <f>SUM(C38:C46)</f>
        <v>1650876.85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1427625.07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151813.57999999999</v>
      </c>
    </row>
    <row r="46" spans="1:3" x14ac:dyDescent="0.2">
      <c r="A46" s="78">
        <v>4169</v>
      </c>
      <c r="B46" s="76" t="s">
        <v>443</v>
      </c>
      <c r="C46" s="80">
        <v>71438.2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182996013.08999997</v>
      </c>
    </row>
    <row r="56" spans="1:3" x14ac:dyDescent="0.2">
      <c r="A56" s="78">
        <v>4210</v>
      </c>
      <c r="B56" s="76" t="s">
        <v>453</v>
      </c>
      <c r="C56" s="80">
        <f>SUM(C57:C59)</f>
        <v>182996013.08999997</v>
      </c>
    </row>
    <row r="57" spans="1:3" x14ac:dyDescent="0.2">
      <c r="A57" s="78">
        <v>4211</v>
      </c>
      <c r="B57" s="76" t="s">
        <v>454</v>
      </c>
      <c r="C57" s="80">
        <v>57196824.479999997</v>
      </c>
    </row>
    <row r="58" spans="1:3" x14ac:dyDescent="0.2">
      <c r="A58" s="78">
        <v>4212</v>
      </c>
      <c r="B58" s="76" t="s">
        <v>455</v>
      </c>
      <c r="C58" s="80">
        <v>106151940</v>
      </c>
    </row>
    <row r="59" spans="1:3" x14ac:dyDescent="0.2">
      <c r="A59" s="78">
        <v>4213</v>
      </c>
      <c r="B59" s="76" t="s">
        <v>456</v>
      </c>
      <c r="C59" s="80">
        <v>19647248.609999999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102993801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66665164.650000006</v>
      </c>
      <c r="D97" s="83">
        <f>C97/$C$96</f>
        <v>0.64727356406624903</v>
      </c>
    </row>
    <row r="98" spans="1:4" x14ac:dyDescent="0.2">
      <c r="A98" s="78">
        <v>5110</v>
      </c>
      <c r="B98" s="76" t="s">
        <v>487</v>
      </c>
      <c r="C98" s="80">
        <f>SUM(C99:C104)</f>
        <v>44862826.289999999</v>
      </c>
      <c r="D98" s="83">
        <f t="shared" ref="D98:D161" si="0">C98/$C$96</f>
        <v>0.43558763590053345</v>
      </c>
    </row>
    <row r="99" spans="1:4" x14ac:dyDescent="0.2">
      <c r="A99" s="78">
        <v>5111</v>
      </c>
      <c r="B99" s="76" t="s">
        <v>488</v>
      </c>
      <c r="C99" s="80">
        <v>29374310.98</v>
      </c>
      <c r="D99" s="83">
        <f t="shared" si="0"/>
        <v>0.2852046501322929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846159.35999999999</v>
      </c>
      <c r="D101" s="83">
        <f t="shared" si="0"/>
        <v>8.2156338710132667E-3</v>
      </c>
    </row>
    <row r="102" spans="1:4" x14ac:dyDescent="0.2">
      <c r="A102" s="78">
        <v>5114</v>
      </c>
      <c r="B102" s="76" t="s">
        <v>491</v>
      </c>
      <c r="C102" s="80">
        <v>7072625.5499999998</v>
      </c>
      <c r="D102" s="83">
        <f t="shared" si="0"/>
        <v>6.8670400367105588E-2</v>
      </c>
    </row>
    <row r="103" spans="1:4" x14ac:dyDescent="0.2">
      <c r="A103" s="78">
        <v>5115</v>
      </c>
      <c r="B103" s="76" t="s">
        <v>492</v>
      </c>
      <c r="C103" s="80">
        <v>6509079.6100000003</v>
      </c>
      <c r="D103" s="83">
        <f t="shared" si="0"/>
        <v>6.3198751253000174E-2</v>
      </c>
    </row>
    <row r="104" spans="1:4" x14ac:dyDescent="0.2">
      <c r="A104" s="78">
        <v>5116</v>
      </c>
      <c r="B104" s="76" t="s">
        <v>493</v>
      </c>
      <c r="C104" s="80">
        <v>1060650.79</v>
      </c>
      <c r="D104" s="83">
        <f t="shared" si="0"/>
        <v>1.0298200277121533E-2</v>
      </c>
    </row>
    <row r="105" spans="1:4" x14ac:dyDescent="0.2">
      <c r="A105" s="78">
        <v>5120</v>
      </c>
      <c r="B105" s="76" t="s">
        <v>494</v>
      </c>
      <c r="C105" s="80">
        <f>SUM(C106:C114)</f>
        <v>8274872.6700000009</v>
      </c>
      <c r="D105" s="83">
        <f t="shared" si="0"/>
        <v>8.0343405036580801E-2</v>
      </c>
    </row>
    <row r="106" spans="1:4" x14ac:dyDescent="0.2">
      <c r="A106" s="78">
        <v>5121</v>
      </c>
      <c r="B106" s="76" t="s">
        <v>495</v>
      </c>
      <c r="C106" s="80">
        <v>639745</v>
      </c>
      <c r="D106" s="83">
        <f t="shared" si="0"/>
        <v>6.2114903400836714E-3</v>
      </c>
    </row>
    <row r="107" spans="1:4" x14ac:dyDescent="0.2">
      <c r="A107" s="78">
        <v>5122</v>
      </c>
      <c r="B107" s="76" t="s">
        <v>496</v>
      </c>
      <c r="C107" s="80">
        <v>250215.32</v>
      </c>
      <c r="D107" s="83">
        <f t="shared" si="0"/>
        <v>2.4294211648718546E-3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366505.19</v>
      </c>
      <c r="D109" s="83">
        <f t="shared" si="0"/>
        <v>3.558516982978422E-3</v>
      </c>
    </row>
    <row r="110" spans="1:4" x14ac:dyDescent="0.2">
      <c r="A110" s="78">
        <v>5125</v>
      </c>
      <c r="B110" s="76" t="s">
        <v>499</v>
      </c>
      <c r="C110" s="80">
        <v>49029.23</v>
      </c>
      <c r="D110" s="83">
        <f t="shared" si="0"/>
        <v>4.7604059199640573E-4</v>
      </c>
    </row>
    <row r="111" spans="1:4" x14ac:dyDescent="0.2">
      <c r="A111" s="78">
        <v>5126</v>
      </c>
      <c r="B111" s="76" t="s">
        <v>500</v>
      </c>
      <c r="C111" s="80">
        <v>5514177.2800000003</v>
      </c>
      <c r="D111" s="83">
        <f t="shared" si="0"/>
        <v>5.3538923959122554E-2</v>
      </c>
    </row>
    <row r="112" spans="1:4" x14ac:dyDescent="0.2">
      <c r="A112" s="78">
        <v>5127</v>
      </c>
      <c r="B112" s="76" t="s">
        <v>501</v>
      </c>
      <c r="C112" s="80">
        <v>46882.42</v>
      </c>
      <c r="D112" s="83">
        <f t="shared" si="0"/>
        <v>4.551965219732011E-4</v>
      </c>
    </row>
    <row r="113" spans="1:4" x14ac:dyDescent="0.2">
      <c r="A113" s="78">
        <v>5128</v>
      </c>
      <c r="B113" s="76" t="s">
        <v>502</v>
      </c>
      <c r="C113" s="80">
        <v>23500.45</v>
      </c>
      <c r="D113" s="83">
        <f t="shared" si="0"/>
        <v>2.2817344123458459E-4</v>
      </c>
    </row>
    <row r="114" spans="1:4" x14ac:dyDescent="0.2">
      <c r="A114" s="78">
        <v>5129</v>
      </c>
      <c r="B114" s="76" t="s">
        <v>503</v>
      </c>
      <c r="C114" s="80">
        <v>1384817.78</v>
      </c>
      <c r="D114" s="83">
        <f t="shared" si="0"/>
        <v>1.3445642034320105E-2</v>
      </c>
    </row>
    <row r="115" spans="1:4" x14ac:dyDescent="0.2">
      <c r="A115" s="78">
        <v>5130</v>
      </c>
      <c r="B115" s="76" t="s">
        <v>504</v>
      </c>
      <c r="C115" s="80">
        <f>SUM(C116:C124)</f>
        <v>13527465.690000001</v>
      </c>
      <c r="D115" s="83">
        <f t="shared" si="0"/>
        <v>0.13134252312913475</v>
      </c>
    </row>
    <row r="116" spans="1:4" x14ac:dyDescent="0.2">
      <c r="A116" s="78">
        <v>5131</v>
      </c>
      <c r="B116" s="76" t="s">
        <v>505</v>
      </c>
      <c r="C116" s="80">
        <v>3722319.4</v>
      </c>
      <c r="D116" s="83">
        <f t="shared" si="0"/>
        <v>3.6141198439700269E-2</v>
      </c>
    </row>
    <row r="117" spans="1:4" x14ac:dyDescent="0.2">
      <c r="A117" s="78">
        <v>5132</v>
      </c>
      <c r="B117" s="76" t="s">
        <v>506</v>
      </c>
      <c r="C117" s="80">
        <v>483920.9</v>
      </c>
      <c r="D117" s="83">
        <f t="shared" si="0"/>
        <v>4.6985439444069072E-3</v>
      </c>
    </row>
    <row r="118" spans="1:4" x14ac:dyDescent="0.2">
      <c r="A118" s="78">
        <v>5133</v>
      </c>
      <c r="B118" s="76" t="s">
        <v>507</v>
      </c>
      <c r="C118" s="80">
        <v>2240390.62</v>
      </c>
      <c r="D118" s="83">
        <f t="shared" si="0"/>
        <v>2.1752674415812658E-2</v>
      </c>
    </row>
    <row r="119" spans="1:4" x14ac:dyDescent="0.2">
      <c r="A119" s="78">
        <v>5134</v>
      </c>
      <c r="B119" s="76" t="s">
        <v>508</v>
      </c>
      <c r="C119" s="80">
        <v>981003.61</v>
      </c>
      <c r="D119" s="83">
        <f t="shared" si="0"/>
        <v>9.5248801430291904E-3</v>
      </c>
    </row>
    <row r="120" spans="1:4" x14ac:dyDescent="0.2">
      <c r="A120" s="78">
        <v>5135</v>
      </c>
      <c r="B120" s="76" t="s">
        <v>509</v>
      </c>
      <c r="C120" s="80">
        <v>680546.88</v>
      </c>
      <c r="D120" s="83">
        <f t="shared" si="0"/>
        <v>6.6076489399590176E-3</v>
      </c>
    </row>
    <row r="121" spans="1:4" x14ac:dyDescent="0.2">
      <c r="A121" s="78">
        <v>5136</v>
      </c>
      <c r="B121" s="76" t="s">
        <v>510</v>
      </c>
      <c r="C121" s="80">
        <v>185910.6</v>
      </c>
      <c r="D121" s="83">
        <f t="shared" si="0"/>
        <v>1.8050659184818318E-3</v>
      </c>
    </row>
    <row r="122" spans="1:4" x14ac:dyDescent="0.2">
      <c r="A122" s="78">
        <v>5137</v>
      </c>
      <c r="B122" s="76" t="s">
        <v>511</v>
      </c>
      <c r="C122" s="80">
        <v>84970.16</v>
      </c>
      <c r="D122" s="83">
        <f t="shared" si="0"/>
        <v>8.2500266205341819E-4</v>
      </c>
    </row>
    <row r="123" spans="1:4" x14ac:dyDescent="0.2">
      <c r="A123" s="78">
        <v>5138</v>
      </c>
      <c r="B123" s="76" t="s">
        <v>512</v>
      </c>
      <c r="C123" s="80">
        <v>943516.3</v>
      </c>
      <c r="D123" s="83">
        <f t="shared" si="0"/>
        <v>9.1609037712861961E-3</v>
      </c>
    </row>
    <row r="124" spans="1:4" x14ac:dyDescent="0.2">
      <c r="A124" s="78">
        <v>5139</v>
      </c>
      <c r="B124" s="76" t="s">
        <v>513</v>
      </c>
      <c r="C124" s="80">
        <v>4204887.22</v>
      </c>
      <c r="D124" s="83">
        <f t="shared" si="0"/>
        <v>4.0826604894405247E-2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26792980.780000001</v>
      </c>
      <c r="D125" s="83">
        <f t="shared" si="0"/>
        <v>0.26014168347860084</v>
      </c>
    </row>
    <row r="126" spans="1:4" x14ac:dyDescent="0.2">
      <c r="A126" s="78">
        <v>5210</v>
      </c>
      <c r="B126" s="76" t="s">
        <v>515</v>
      </c>
      <c r="C126" s="80">
        <f>SUM(C127:C128)</f>
        <v>7120006.3600000003</v>
      </c>
      <c r="D126" s="83">
        <f t="shared" si="0"/>
        <v>6.913043591817726E-2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7120006.3600000003</v>
      </c>
      <c r="D128" s="83">
        <f t="shared" si="0"/>
        <v>6.913043591817726E-2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9868200</v>
      </c>
      <c r="D132" s="83">
        <f t="shared" si="0"/>
        <v>9.5813533476640983E-2</v>
      </c>
    </row>
    <row r="133" spans="1:4" x14ac:dyDescent="0.2">
      <c r="A133" s="78">
        <v>5231</v>
      </c>
      <c r="B133" s="76" t="s">
        <v>521</v>
      </c>
      <c r="C133" s="80">
        <v>9868200</v>
      </c>
      <c r="D133" s="83">
        <f t="shared" si="0"/>
        <v>9.5813533476640983E-2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6547379.9199999999</v>
      </c>
      <c r="D135" s="83">
        <f t="shared" si="0"/>
        <v>6.3570621303703514E-2</v>
      </c>
    </row>
    <row r="136" spans="1:4" x14ac:dyDescent="0.2">
      <c r="A136" s="78">
        <v>5241</v>
      </c>
      <c r="B136" s="76" t="s">
        <v>523</v>
      </c>
      <c r="C136" s="80">
        <v>5040492.74</v>
      </c>
      <c r="D136" s="83">
        <f t="shared" si="0"/>
        <v>4.8939768132258761E-2</v>
      </c>
    </row>
    <row r="137" spans="1:4" x14ac:dyDescent="0.2">
      <c r="A137" s="78">
        <v>5242</v>
      </c>
      <c r="B137" s="76" t="s">
        <v>524</v>
      </c>
      <c r="C137" s="80">
        <v>1314540.72</v>
      </c>
      <c r="D137" s="83">
        <f t="shared" si="0"/>
        <v>1.2763299414495829E-2</v>
      </c>
    </row>
    <row r="138" spans="1:4" x14ac:dyDescent="0.2">
      <c r="A138" s="78">
        <v>5243</v>
      </c>
      <c r="B138" s="76" t="s">
        <v>525</v>
      </c>
      <c r="C138" s="80">
        <v>192346.46</v>
      </c>
      <c r="D138" s="83">
        <f t="shared" si="0"/>
        <v>1.8675537569489255E-3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2985561.12</v>
      </c>
      <c r="D140" s="83">
        <f t="shared" si="0"/>
        <v>2.8987774905015886E-2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2985561.12</v>
      </c>
      <c r="D142" s="83">
        <f t="shared" si="0"/>
        <v>2.8987774905015886E-2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271833.38</v>
      </c>
      <c r="D149" s="83">
        <f t="shared" si="0"/>
        <v>2.6393178750631799E-3</v>
      </c>
    </row>
    <row r="150" spans="1:4" x14ac:dyDescent="0.2">
      <c r="A150" s="78">
        <v>5281</v>
      </c>
      <c r="B150" s="76" t="s">
        <v>536</v>
      </c>
      <c r="C150" s="80">
        <v>271833.38</v>
      </c>
      <c r="D150" s="83">
        <f t="shared" si="0"/>
        <v>2.6393178750631799E-3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9535655.5700000003</v>
      </c>
      <c r="D158" s="83">
        <f t="shared" si="0"/>
        <v>9.2584752455150188E-2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9535655.5700000003</v>
      </c>
      <c r="D165" s="83">
        <f t="shared" si="1"/>
        <v>9.2584752455150188E-2</v>
      </c>
    </row>
    <row r="166" spans="1:4" x14ac:dyDescent="0.2">
      <c r="A166" s="78">
        <v>5331</v>
      </c>
      <c r="B166" s="76" t="s">
        <v>549</v>
      </c>
      <c r="C166" s="80">
        <v>9535655.5700000003</v>
      </c>
      <c r="D166" s="83">
        <f t="shared" si="1"/>
        <v>9.2584752455150188E-2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42" sqref="C42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6" width="9.140625" style="86"/>
    <col min="7" max="7" width="12.85546875" style="86" bestFit="1" customWidth="1"/>
    <col min="8" max="8" width="11.140625" style="86" bestFit="1" customWidth="1"/>
    <col min="9" max="16384" width="9.140625" style="86"/>
  </cols>
  <sheetData>
    <row r="1" spans="1:8" ht="18.95" customHeight="1" x14ac:dyDescent="0.2">
      <c r="A1" s="157" t="s">
        <v>628</v>
      </c>
      <c r="B1" s="157"/>
      <c r="C1" s="157"/>
      <c r="D1" s="84" t="s">
        <v>288</v>
      </c>
      <c r="E1" s="85">
        <v>2018</v>
      </c>
    </row>
    <row r="2" spans="1:8" ht="18.95" customHeight="1" x14ac:dyDescent="0.2">
      <c r="A2" s="157" t="s">
        <v>594</v>
      </c>
      <c r="B2" s="157"/>
      <c r="C2" s="157"/>
      <c r="D2" s="84" t="s">
        <v>290</v>
      </c>
      <c r="E2" s="85" t="str">
        <f>ESF!H2</f>
        <v>Trimestral</v>
      </c>
    </row>
    <row r="3" spans="1:8" ht="18.95" customHeight="1" x14ac:dyDescent="0.2">
      <c r="A3" s="157" t="s">
        <v>629</v>
      </c>
      <c r="B3" s="157"/>
      <c r="C3" s="157"/>
      <c r="D3" s="84" t="s">
        <v>292</v>
      </c>
      <c r="E3" s="85">
        <f>ESF!H3</f>
        <v>1</v>
      </c>
    </row>
    <row r="5" spans="1:8" x14ac:dyDescent="0.2">
      <c r="A5" s="87" t="s">
        <v>293</v>
      </c>
      <c r="B5" s="88"/>
      <c r="C5" s="88"/>
      <c r="D5" s="88"/>
      <c r="E5" s="88"/>
    </row>
    <row r="6" spans="1:8" x14ac:dyDescent="0.2">
      <c r="A6" s="88" t="s">
        <v>264</v>
      </c>
      <c r="B6" s="88"/>
      <c r="C6" s="88"/>
      <c r="D6" s="88"/>
      <c r="E6" s="88"/>
    </row>
    <row r="7" spans="1:8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8" x14ac:dyDescent="0.2">
      <c r="A8" s="90">
        <v>3110</v>
      </c>
      <c r="B8" s="86" t="s">
        <v>455</v>
      </c>
      <c r="C8" s="91">
        <v>73565942.670000002</v>
      </c>
    </row>
    <row r="9" spans="1:8" x14ac:dyDescent="0.2">
      <c r="A9" s="90">
        <v>3120</v>
      </c>
      <c r="B9" s="86" t="s">
        <v>595</v>
      </c>
      <c r="C9" s="91">
        <v>337373</v>
      </c>
    </row>
    <row r="10" spans="1:8" x14ac:dyDescent="0.2">
      <c r="A10" s="90">
        <v>3130</v>
      </c>
      <c r="B10" s="86" t="s">
        <v>596</v>
      </c>
      <c r="C10" s="91">
        <v>0</v>
      </c>
    </row>
    <row r="12" spans="1:8" x14ac:dyDescent="0.2">
      <c r="A12" s="88" t="s">
        <v>266</v>
      </c>
      <c r="B12" s="88"/>
      <c r="C12" s="88"/>
      <c r="D12" s="88"/>
      <c r="E12" s="88"/>
    </row>
    <row r="13" spans="1:8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8" x14ac:dyDescent="0.2">
      <c r="A14" s="90">
        <v>3210</v>
      </c>
      <c r="B14" s="86" t="s">
        <v>598</v>
      </c>
      <c r="C14" s="91">
        <v>107170348.22</v>
      </c>
      <c r="G14" s="91"/>
    </row>
    <row r="15" spans="1:8" x14ac:dyDescent="0.2">
      <c r="A15" s="90">
        <v>3220</v>
      </c>
      <c r="B15" s="86" t="s">
        <v>599</v>
      </c>
      <c r="C15" s="91">
        <v>536699283.30000001</v>
      </c>
      <c r="G15" s="149"/>
      <c r="H15" s="150"/>
    </row>
    <row r="16" spans="1:8" x14ac:dyDescent="0.2">
      <c r="A16" s="90">
        <v>3230</v>
      </c>
      <c r="B16" s="86" t="s">
        <v>600</v>
      </c>
      <c r="C16" s="91">
        <f>SUM(C17:C20)</f>
        <v>41444.5</v>
      </c>
      <c r="G16" s="91"/>
    </row>
    <row r="17" spans="1:3" x14ac:dyDescent="0.2">
      <c r="A17" s="90">
        <v>3231</v>
      </c>
      <c r="B17" s="86" t="s">
        <v>601</v>
      </c>
      <c r="C17" s="91">
        <v>41444.5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76" workbookViewId="0">
      <selection activeCell="C41" sqref="C4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7" t="s">
        <v>628</v>
      </c>
      <c r="B1" s="157"/>
      <c r="C1" s="157"/>
      <c r="D1" s="84" t="s">
        <v>288</v>
      </c>
      <c r="E1" s="85">
        <v>2018</v>
      </c>
    </row>
    <row r="2" spans="1:5" s="92" customFormat="1" ht="18.95" customHeight="1" x14ac:dyDescent="0.25">
      <c r="A2" s="157" t="s">
        <v>612</v>
      </c>
      <c r="B2" s="157"/>
      <c r="C2" s="157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7" t="s">
        <v>629</v>
      </c>
      <c r="B3" s="157"/>
      <c r="C3" s="157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104251157.44</v>
      </c>
      <c r="D9" s="91">
        <v>34044688.270000003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15607444.810000001</v>
      </c>
      <c r="D11" s="91">
        <v>53382036.530000001</v>
      </c>
    </row>
    <row r="12" spans="1:5" x14ac:dyDescent="0.2">
      <c r="A12" s="90">
        <v>1115</v>
      </c>
      <c r="B12" s="86" t="s">
        <v>295</v>
      </c>
      <c r="C12" s="91">
        <v>12912954.640000001</v>
      </c>
      <c r="D12" s="91">
        <v>17491730.050000001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132771556.89</v>
      </c>
      <c r="D15" s="91">
        <f>SUM(D8:D14)</f>
        <v>104918454.85000001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540799838.93999994</v>
      </c>
    </row>
    <row r="21" spans="1:5" x14ac:dyDescent="0.2">
      <c r="A21" s="90">
        <v>1231</v>
      </c>
      <c r="B21" s="86" t="s">
        <v>329</v>
      </c>
      <c r="C21" s="91">
        <v>44598046.310000002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39132842.219999999</v>
      </c>
    </row>
    <row r="24" spans="1:5" x14ac:dyDescent="0.2">
      <c r="A24" s="90">
        <v>1234</v>
      </c>
      <c r="B24" s="86" t="s">
        <v>332</v>
      </c>
      <c r="C24" s="91">
        <v>3740093.71</v>
      </c>
    </row>
    <row r="25" spans="1:5" x14ac:dyDescent="0.2">
      <c r="A25" s="90">
        <v>1235</v>
      </c>
      <c r="B25" s="86" t="s">
        <v>333</v>
      </c>
      <c r="C25" s="91">
        <v>435183584.39999998</v>
      </c>
    </row>
    <row r="26" spans="1:5" x14ac:dyDescent="0.2">
      <c r="A26" s="90">
        <v>1236</v>
      </c>
      <c r="B26" s="86" t="s">
        <v>334</v>
      </c>
      <c r="C26" s="91">
        <v>18145272.300000001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52127563.169999994</v>
      </c>
    </row>
    <row r="29" spans="1:5" x14ac:dyDescent="0.2">
      <c r="A29" s="90">
        <v>1241</v>
      </c>
      <c r="B29" s="86" t="s">
        <v>337</v>
      </c>
      <c r="C29" s="91">
        <v>8816592.9600000009</v>
      </c>
    </row>
    <row r="30" spans="1:5" x14ac:dyDescent="0.2">
      <c r="A30" s="90">
        <v>1242</v>
      </c>
      <c r="B30" s="86" t="s">
        <v>338</v>
      </c>
      <c r="C30" s="91">
        <v>1711408.86</v>
      </c>
    </row>
    <row r="31" spans="1:5" x14ac:dyDescent="0.2">
      <c r="A31" s="90">
        <v>1243</v>
      </c>
      <c r="B31" s="86" t="s">
        <v>339</v>
      </c>
      <c r="C31" s="91">
        <v>218737.36</v>
      </c>
    </row>
    <row r="32" spans="1:5" x14ac:dyDescent="0.2">
      <c r="A32" s="90">
        <v>1244</v>
      </c>
      <c r="B32" s="86" t="s">
        <v>340</v>
      </c>
      <c r="C32" s="91">
        <v>36251763.289999999</v>
      </c>
    </row>
    <row r="33" spans="1:5" x14ac:dyDescent="0.2">
      <c r="A33" s="90">
        <v>1245</v>
      </c>
      <c r="B33" s="86" t="s">
        <v>341</v>
      </c>
      <c r="C33" s="91">
        <v>587103.03</v>
      </c>
    </row>
    <row r="34" spans="1:5" x14ac:dyDescent="0.2">
      <c r="A34" s="90">
        <v>1246</v>
      </c>
      <c r="B34" s="86" t="s">
        <v>342</v>
      </c>
      <c r="C34" s="91">
        <v>3954963.51</v>
      </c>
    </row>
    <row r="35" spans="1:5" x14ac:dyDescent="0.2">
      <c r="A35" s="90">
        <v>1247</v>
      </c>
      <c r="B35" s="86" t="s">
        <v>343</v>
      </c>
      <c r="C35" s="91">
        <v>283244.15999999997</v>
      </c>
    </row>
    <row r="36" spans="1:5" x14ac:dyDescent="0.2">
      <c r="A36" s="90">
        <v>1248</v>
      </c>
      <c r="B36" s="86" t="s">
        <v>344</v>
      </c>
      <c r="C36" s="91">
        <v>303750</v>
      </c>
    </row>
    <row r="37" spans="1:5" x14ac:dyDescent="0.2">
      <c r="A37" s="90">
        <v>1250</v>
      </c>
      <c r="B37" s="86" t="s">
        <v>346</v>
      </c>
      <c r="C37" s="91">
        <f>SUM(C38:C42)</f>
        <v>1263676.03</v>
      </c>
    </row>
    <row r="38" spans="1:5" x14ac:dyDescent="0.2">
      <c r="A38" s="90">
        <v>1251</v>
      </c>
      <c r="B38" s="86" t="s">
        <v>347</v>
      </c>
      <c r="C38" s="91">
        <v>1229900.73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33775.300000000003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2018-07-26T22:50:34Z</cp:lastPrinted>
  <dcterms:created xsi:type="dcterms:W3CDTF">2012-12-11T20:36:24Z</dcterms:created>
  <dcterms:modified xsi:type="dcterms:W3CDTF">2018-07-26T22:50:52Z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